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esika Alejandra\2019\CUMPLIMIENTO\Octubre\"/>
    </mc:Choice>
  </mc:AlternateContent>
  <bookViews>
    <workbookView xWindow="0" yWindow="0" windowWidth="28800" windowHeight="12210"/>
  </bookViews>
  <sheets>
    <sheet name="07" sheetId="1" r:id="rId1"/>
  </sheets>
  <externalReferences>
    <externalReference r:id="rId2"/>
  </externalReferences>
  <definedNames>
    <definedName name="_xlnm._FilterDatabase" localSheetId="0" hidden="1">'07'!#REF!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9" i="1" l="1"/>
  <c r="B109" i="1"/>
  <c r="C108" i="1"/>
  <c r="B108" i="1"/>
  <c r="C95" i="1"/>
  <c r="B95" i="1"/>
  <c r="C94" i="1"/>
  <c r="B94" i="1"/>
  <c r="D80" i="1"/>
  <c r="C80" i="1"/>
  <c r="B80" i="1"/>
  <c r="D79" i="1"/>
  <c r="C79" i="1"/>
  <c r="B79" i="1"/>
  <c r="E64" i="1"/>
  <c r="D64" i="1"/>
  <c r="C64" i="1"/>
  <c r="B64" i="1"/>
  <c r="E63" i="1"/>
  <c r="D63" i="1"/>
  <c r="C63" i="1"/>
  <c r="B63" i="1"/>
  <c r="E49" i="1"/>
  <c r="D49" i="1"/>
  <c r="C49" i="1"/>
  <c r="B49" i="1"/>
  <c r="E48" i="1"/>
  <c r="D48" i="1"/>
  <c r="C48" i="1"/>
  <c r="B48" i="1"/>
  <c r="E34" i="1"/>
  <c r="D34" i="1"/>
  <c r="C34" i="1"/>
  <c r="B34" i="1"/>
  <c r="E33" i="1"/>
  <c r="D33" i="1"/>
  <c r="C33" i="1"/>
  <c r="B33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<sst xmlns="http://schemas.openxmlformats.org/spreadsheetml/2006/main" count="123" uniqueCount="26">
  <si>
    <t>CUMPLIMIENTO AEROCOMERCIAL POR CAUSAS
MARZO 2019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</si>
  <si>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</si>
  <si>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</si>
  <si>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</si>
  <si>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SECUNDARIA</t>
  </si>
  <si>
    <t>TRONCAL</t>
  </si>
  <si>
    <t>Total general</t>
  </si>
  <si>
    <t>CUMPLIMIENTO DE SERVICIO</t>
  </si>
  <si>
    <t>LATAM AIRLINES COLOMBIA</t>
  </si>
  <si>
    <t>AEROREPUBLICA</t>
  </si>
  <si>
    <t>EASYFLY</t>
  </si>
  <si>
    <t>ADELANTADO</t>
  </si>
  <si>
    <t>EXTERNO</t>
  </si>
  <si>
    <t>AVIANCA</t>
  </si>
  <si>
    <t>INTERNO</t>
  </si>
  <si>
    <t>SATENA</t>
  </si>
  <si>
    <t>CANCELADO</t>
  </si>
  <si>
    <t>VIVA COLOMBIA</t>
  </si>
  <si>
    <t>REGIONAL EXPRESS</t>
  </si>
  <si>
    <t>CUMPLIDO</t>
  </si>
  <si>
    <t>DEMORADO</t>
  </si>
  <si>
    <t>CUMPLIMIENTO DE ITINERARIO</t>
  </si>
  <si>
    <t>INTERNACIONAL</t>
  </si>
  <si>
    <t>NO ESPECIFICO</t>
  </si>
  <si>
    <t>EXTERNA</t>
  </si>
  <si>
    <t>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</si>
</sst>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4" borderId="6" xfId="0" applyFont="1" applyFill="1" applyBorder="1" applyAlignment="1">
      <alignment horizontal="left" indent="1"/>
    </xf>
    <xf numFmtId="0" fontId="2" fillId="4" borderId="0" xfId="0" applyNumberFormat="1" applyFont="1" applyFill="1" applyBorder="1" applyAlignment="1">
      <alignment horizontal="center"/>
    </xf>
    <xf numFmtId="0" fontId="2" fillId="4" borderId="7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indent="2"/>
    </xf>
    <xf numFmtId="0" fontId="0" fillId="0" borderId="0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164" fontId="0" fillId="0" borderId="3" xfId="1" applyNumberFormat="1" applyFont="1" applyBorder="1" applyAlignment="1">
      <alignment horizontal="left"/>
    </xf>
    <xf numFmtId="10" fontId="0" fillId="0" borderId="4" xfId="1" applyNumberFormat="1" applyFont="1" applyBorder="1" applyAlignment="1">
      <alignment horizontal="center"/>
    </xf>
    <xf numFmtId="10" fontId="0" fillId="5" borderId="5" xfId="1" applyNumberFormat="1" applyFont="1" applyFill="1" applyBorder="1" applyAlignment="1">
      <alignment horizontal="center"/>
    </xf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 applyAlignment="1">
      <alignment horizontal="center"/>
    </xf>
    <xf numFmtId="10" fontId="0" fillId="5" borderId="10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4" borderId="6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2" fillId="4" borderId="6" xfId="0" applyFont="1" applyFill="1" applyBorder="1" applyAlignment="1"/>
    <xf numFmtId="0" fontId="0" fillId="0" borderId="8" xfId="0" applyBorder="1" applyAlignment="1">
      <alignment horizontal="left" indent="2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IDAD%20DEL%20SERVICIO%20OCTU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"/>
    </sheetNames>
    <sheetDataSet>
      <sheetData sheetId="0">
        <row r="6">
          <cell r="H6" t="str">
            <v>CUMPLIMIENTO ITINERARIO</v>
          </cell>
          <cell r="I6" t="str">
            <v>cc</v>
          </cell>
          <cell r="J6" t="str">
            <v>CUMPLIMIENTO DE SERVICIO</v>
          </cell>
        </row>
        <row r="7">
          <cell r="G7" t="str">
            <v>AEROREPUBLICA</v>
          </cell>
          <cell r="H7">
            <v>0.85090609555189456</v>
          </cell>
          <cell r="I7" t="str">
            <v>EASYFLY</v>
          </cell>
          <cell r="J7">
            <v>0.89089184060721061</v>
          </cell>
        </row>
        <row r="8">
          <cell r="G8" t="str">
            <v>LATAM AIRLINES COLOMBIA</v>
          </cell>
          <cell r="H8">
            <v>0.68646209386281587</v>
          </cell>
          <cell r="I8" t="str">
            <v>AEROREPUBLICA</v>
          </cell>
          <cell r="J8">
            <v>0.88366124893070996</v>
          </cell>
        </row>
        <row r="9">
          <cell r="G9" t="str">
            <v>AVIANCA</v>
          </cell>
          <cell r="H9">
            <v>0.63866584311303276</v>
          </cell>
          <cell r="I9" t="str">
            <v>LATAM AIRLINES COLOMBIA</v>
          </cell>
          <cell r="J9">
            <v>0.86274954627949185</v>
          </cell>
        </row>
        <row r="10">
          <cell r="G10" t="str">
            <v>EASYFLY</v>
          </cell>
          <cell r="H10">
            <v>0.63503155996393146</v>
          </cell>
          <cell r="I10" t="str">
            <v>SATENA</v>
          </cell>
          <cell r="J10">
            <v>0.85891574134552584</v>
          </cell>
        </row>
        <row r="11">
          <cell r="G11" t="str">
            <v>SATENA</v>
          </cell>
          <cell r="H11">
            <v>0.5775142731664471</v>
          </cell>
          <cell r="I11" t="str">
            <v>VIVA COLOMBIA</v>
          </cell>
          <cell r="J11">
            <v>0.82948294829482949</v>
          </cell>
        </row>
        <row r="12">
          <cell r="G12" t="str">
            <v>REGIONAL EXPRESS</v>
          </cell>
          <cell r="H12">
            <v>0.5385044642857143</v>
          </cell>
          <cell r="I12" t="str">
            <v>AVIANCA</v>
          </cell>
          <cell r="J12">
            <v>0.78504318117111127</v>
          </cell>
        </row>
        <row r="13">
          <cell r="G13" t="str">
            <v>VIVA COLOMBIA</v>
          </cell>
          <cell r="H13">
            <v>0.278023598820059</v>
          </cell>
          <cell r="I13" t="str">
            <v>REGIONAL EXPRESS</v>
          </cell>
          <cell r="J13">
            <v>0.73328267477203646</v>
          </cell>
        </row>
        <row r="14">
          <cell r="H14">
            <v>0.60072970410912785</v>
          </cell>
          <cell r="J14">
            <v>0.83486102591441647</v>
          </cell>
        </row>
        <row r="17">
          <cell r="H17" t="str">
            <v>CUMPLIMIENTO ITINERARIO</v>
          </cell>
          <cell r="I17" t="str">
            <v>CC</v>
          </cell>
          <cell r="J17" t="str">
            <v>CUMPLIMIENTO DE SERVICIO</v>
          </cell>
        </row>
        <row r="18">
          <cell r="G18" t="str">
            <v>LATAM</v>
          </cell>
          <cell r="H18">
            <v>0.74279279279279276</v>
          </cell>
          <cell r="I18" t="str">
            <v>EASYFLY</v>
          </cell>
          <cell r="J18">
            <v>0.88945062352544657</v>
          </cell>
        </row>
        <row r="19">
          <cell r="G19" t="str">
            <v>AEROREPUBLICA</v>
          </cell>
          <cell r="H19">
            <v>0.73809523809523814</v>
          </cell>
          <cell r="I19" t="str">
            <v>LATAM</v>
          </cell>
          <cell r="J19">
            <v>0.87759446514103245</v>
          </cell>
        </row>
        <row r="20">
          <cell r="G20" t="str">
            <v>EASYFLY</v>
          </cell>
          <cell r="H20">
            <v>0.6388283708545146</v>
          </cell>
          <cell r="I20" t="str">
            <v>SATENA</v>
          </cell>
          <cell r="J20">
            <v>0.85891574134552584</v>
          </cell>
        </row>
        <row r="21">
          <cell r="G21" t="str">
            <v>SATENA</v>
          </cell>
          <cell r="H21">
            <v>0.5775142731664471</v>
          </cell>
          <cell r="I21" t="str">
            <v>AEROREPUBLICA</v>
          </cell>
          <cell r="J21">
            <v>0.82119205298013243</v>
          </cell>
        </row>
        <row r="22">
          <cell r="G22" t="str">
            <v>REGIONAL EXPRESS</v>
          </cell>
          <cell r="H22">
            <v>0.5385044642857143</v>
          </cell>
          <cell r="I22" t="str">
            <v>VIVA AIR</v>
          </cell>
          <cell r="J22">
            <v>0.82119205298013243</v>
          </cell>
        </row>
        <row r="23">
          <cell r="G23" t="str">
            <v>AVIANCA</v>
          </cell>
          <cell r="H23">
            <v>0.5281054823039556</v>
          </cell>
          <cell r="I23" t="str">
            <v>REGIONAL EXPRESS</v>
          </cell>
          <cell r="J23">
            <v>0.73328267477203646</v>
          </cell>
        </row>
        <row r="24">
          <cell r="G24" t="str">
            <v>VIVA AIR</v>
          </cell>
          <cell r="H24">
            <v>0.31284916201117319</v>
          </cell>
          <cell r="I24" t="str">
            <v>AVIANCA</v>
          </cell>
          <cell r="J24">
            <v>0.63522537562604342</v>
          </cell>
        </row>
        <row r="25">
          <cell r="H25">
            <v>0.58238425478711942</v>
          </cell>
          <cell r="J25">
            <v>0.80526471233862129</v>
          </cell>
        </row>
        <row r="28">
          <cell r="H28" t="str">
            <v>CUMPLIMIENTO ITINERARIO</v>
          </cell>
          <cell r="I28" t="str">
            <v>CC</v>
          </cell>
          <cell r="J28" t="str">
            <v>CUMPLIMIENTO DE SERVICIO</v>
          </cell>
        </row>
        <row r="29">
          <cell r="G29" t="str">
            <v>AEROREPUBLICA</v>
          </cell>
          <cell r="H29">
            <v>0.86507936507936511</v>
          </cell>
          <cell r="I29" t="str">
            <v>AEROREPUBLICA</v>
          </cell>
          <cell r="J29">
            <v>0.91596638655462181</v>
          </cell>
        </row>
        <row r="30">
          <cell r="G30" t="str">
            <v>LATAM</v>
          </cell>
          <cell r="H30">
            <v>0.64879518072289155</v>
          </cell>
          <cell r="I30" t="str">
            <v>EASYFLY</v>
          </cell>
          <cell r="J30">
            <v>0.9128205128205128</v>
          </cell>
        </row>
        <row r="31">
          <cell r="G31" t="str">
            <v>AVIANCA</v>
          </cell>
          <cell r="H31">
            <v>0.63523956723338482</v>
          </cell>
          <cell r="I31" t="str">
            <v>LATAM</v>
          </cell>
          <cell r="J31">
            <v>0.85172004744958485</v>
          </cell>
        </row>
        <row r="32">
          <cell r="G32" t="str">
            <v>EASYFLY</v>
          </cell>
          <cell r="H32">
            <v>0.58360655737704914</v>
          </cell>
          <cell r="I32" t="str">
            <v>AVIANCA</v>
          </cell>
          <cell r="J32">
            <v>0.81274718588378458</v>
          </cell>
        </row>
        <row r="33">
          <cell r="G33" t="str">
            <v>VIVA AIR</v>
          </cell>
          <cell r="H33">
            <v>0.2495049504950495</v>
          </cell>
          <cell r="I33" t="str">
            <v>VIVA AIR</v>
          </cell>
          <cell r="J33">
            <v>0.80084745762711862</v>
          </cell>
        </row>
        <row r="34">
          <cell r="H34">
            <v>0.59644512418154805</v>
          </cell>
          <cell r="J34">
            <v>0.85882031806712456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abSelected="1" zoomScale="82" zoomScaleNormal="82" workbookViewId="0">
      <selection activeCell="G13" sqref="G13"/>
    </sheetView>
  </sheetViews>
  <sheetFormatPr baseColWidth="10" defaultRowHeight="15" x14ac:dyDescent="0.25"/>
  <cols>
    <col min="1" max="1" width="30.85546875" style="27" customWidth="1"/>
    <col min="2" max="2" width="17.28515625" style="11" customWidth="1"/>
    <col min="3" max="3" width="15.85546875" style="11" customWidth="1"/>
    <col min="4" max="4" width="13" style="11" customWidth="1"/>
    <col min="5" max="5" width="14.140625" style="11" customWidth="1"/>
  </cols>
  <sheetData>
    <row r="1" spans="1:5" ht="20.25" customHeight="1" thickBot="1" x14ac:dyDescent="0.3">
      <c r="A1" s="1" t="s">
        <v>0</v>
      </c>
      <c r="B1" s="2"/>
      <c r="C1" s="2"/>
      <c r="D1" s="2"/>
      <c r="E1" s="2"/>
    </row>
    <row r="2" spans="1:5" x14ac:dyDescent="0.25">
      <c r="A2" s="3"/>
      <c r="B2" s="4"/>
      <c r="C2" s="4"/>
      <c r="D2" s="4"/>
      <c r="E2" s="4"/>
    </row>
    <row r="3" spans="1:5" ht="15" customHeight="1" x14ac:dyDescent="0.25">
      <c r="A3" s="5" t="s">
        <v>1</v>
      </c>
      <c r="B3" s="5"/>
      <c r="C3" s="5"/>
      <c r="D3" s="5"/>
      <c r="E3" s="5"/>
    </row>
    <row r="4" spans="1:5" ht="15" customHeight="1" x14ac:dyDescent="0.25">
      <c r="A4" s="5" t="s">
        <v>2</v>
      </c>
      <c r="B4" s="5"/>
      <c r="C4" s="5"/>
      <c r="D4" s="5"/>
      <c r="E4" s="5"/>
    </row>
    <row r="5" spans="1:5" ht="15.75" thickBot="1" x14ac:dyDescent="0.3">
      <c r="A5" s="6"/>
      <c r="B5" s="7"/>
      <c r="C5" s="7"/>
      <c r="D5" s="7"/>
      <c r="E5" s="7"/>
    </row>
    <row r="6" spans="1:5" x14ac:dyDescent="0.25">
      <c r="A6" s="8" t="s">
        <v>3</v>
      </c>
      <c r="B6" s="9" t="s">
        <v>4</v>
      </c>
      <c r="C6" s="9" t="s">
        <v>5</v>
      </c>
      <c r="D6" s="10" t="s">
        <v>6</v>
      </c>
    </row>
    <row r="7" spans="1:5" x14ac:dyDescent="0.25">
      <c r="A7" s="12" t="s">
        <v>8</v>
      </c>
      <c r="B7" s="13">
        <v>2220</v>
      </c>
      <c r="C7" s="13">
        <v>3320</v>
      </c>
      <c r="D7" s="14">
        <v>5540</v>
      </c>
    </row>
    <row r="8" spans="1:5" x14ac:dyDescent="0.25">
      <c r="A8" s="15" t="s">
        <v>11</v>
      </c>
      <c r="B8" s="16">
        <v>26</v>
      </c>
      <c r="C8" s="16">
        <v>15</v>
      </c>
      <c r="D8" s="17">
        <v>41</v>
      </c>
    </row>
    <row r="9" spans="1:5" x14ac:dyDescent="0.25">
      <c r="A9" s="18" t="s">
        <v>12</v>
      </c>
      <c r="B9" s="19">
        <v>25</v>
      </c>
      <c r="C9" s="19">
        <v>10</v>
      </c>
      <c r="D9" s="20">
        <v>35</v>
      </c>
    </row>
    <row r="10" spans="1:5" x14ac:dyDescent="0.25">
      <c r="A10" s="18" t="s">
        <v>14</v>
      </c>
      <c r="B10" s="19">
        <v>1</v>
      </c>
      <c r="C10" s="19">
        <v>5</v>
      </c>
      <c r="D10" s="20">
        <v>6</v>
      </c>
    </row>
    <row r="11" spans="1:5" x14ac:dyDescent="0.25">
      <c r="A11" s="15" t="s">
        <v>16</v>
      </c>
      <c r="B11" s="16">
        <v>34</v>
      </c>
      <c r="C11" s="16">
        <v>113</v>
      </c>
      <c r="D11" s="17">
        <v>147</v>
      </c>
    </row>
    <row r="12" spans="1:5" x14ac:dyDescent="0.25">
      <c r="A12" s="18" t="s">
        <v>12</v>
      </c>
      <c r="B12" s="19">
        <v>6</v>
      </c>
      <c r="C12" s="19">
        <v>12</v>
      </c>
      <c r="D12" s="20">
        <v>18</v>
      </c>
    </row>
    <row r="13" spans="1:5" x14ac:dyDescent="0.25">
      <c r="A13" s="18" t="s">
        <v>14</v>
      </c>
      <c r="B13" s="19">
        <v>28</v>
      </c>
      <c r="C13" s="19">
        <v>101</v>
      </c>
      <c r="D13" s="20">
        <v>129</v>
      </c>
    </row>
    <row r="14" spans="1:5" x14ac:dyDescent="0.25">
      <c r="A14" s="15" t="s">
        <v>19</v>
      </c>
      <c r="B14" s="16">
        <v>1649</v>
      </c>
      <c r="C14" s="16">
        <v>2154</v>
      </c>
      <c r="D14" s="17">
        <v>3803</v>
      </c>
    </row>
    <row r="15" spans="1:5" x14ac:dyDescent="0.25">
      <c r="A15" s="15" t="s">
        <v>20</v>
      </c>
      <c r="B15" s="16">
        <v>511</v>
      </c>
      <c r="C15" s="16">
        <v>1038</v>
      </c>
      <c r="D15" s="17">
        <v>1549</v>
      </c>
    </row>
    <row r="16" spans="1:5" x14ac:dyDescent="0.25">
      <c r="A16" s="18" t="s">
        <v>12</v>
      </c>
      <c r="B16" s="19">
        <v>310</v>
      </c>
      <c r="C16" s="19">
        <v>769</v>
      </c>
      <c r="D16" s="20">
        <v>1079</v>
      </c>
    </row>
    <row r="17" spans="1:5" ht="15.75" thickBot="1" x14ac:dyDescent="0.3">
      <c r="A17" s="18" t="s">
        <v>14</v>
      </c>
      <c r="B17" s="19">
        <v>201</v>
      </c>
      <c r="C17" s="19">
        <v>269</v>
      </c>
      <c r="D17" s="20">
        <v>470</v>
      </c>
    </row>
    <row r="18" spans="1:5" x14ac:dyDescent="0.25">
      <c r="A18" s="21" t="s">
        <v>21</v>
      </c>
      <c r="B18" s="22">
        <f>+B14/B7</f>
        <v>0.74279279279279276</v>
      </c>
      <c r="C18" s="22">
        <f t="shared" ref="C18:D18" si="0">+C14/C7</f>
        <v>0.64879518072289155</v>
      </c>
      <c r="D18" s="23">
        <f t="shared" si="0"/>
        <v>0.68646209386281587</v>
      </c>
    </row>
    <row r="19" spans="1:5" ht="15.75" thickBot="1" x14ac:dyDescent="0.3">
      <c r="A19" s="24" t="s">
        <v>7</v>
      </c>
      <c r="B19" s="25">
        <f>+B14/(B7-B9-B12-B16)</f>
        <v>0.87759446514103245</v>
      </c>
      <c r="C19" s="25">
        <f t="shared" ref="C19:D19" si="1">+C14/(C7-C9-C12-C16)</f>
        <v>0.85172004744958485</v>
      </c>
      <c r="D19" s="26">
        <f t="shared" si="1"/>
        <v>0.86274954627949185</v>
      </c>
    </row>
    <row r="20" spans="1:5" ht="15.75" thickBot="1" x14ac:dyDescent="0.3"/>
    <row r="21" spans="1:5" x14ac:dyDescent="0.25">
      <c r="A21" s="28" t="s">
        <v>3</v>
      </c>
      <c r="B21" s="29" t="s">
        <v>22</v>
      </c>
      <c r="C21" s="29" t="s">
        <v>4</v>
      </c>
      <c r="D21" s="29" t="s">
        <v>5</v>
      </c>
      <c r="E21" s="30" t="s">
        <v>6</v>
      </c>
    </row>
    <row r="22" spans="1:5" x14ac:dyDescent="0.25">
      <c r="A22" s="31" t="s">
        <v>13</v>
      </c>
      <c r="B22" s="32">
        <v>1659</v>
      </c>
      <c r="C22" s="32">
        <v>2882</v>
      </c>
      <c r="D22" s="32">
        <v>8411</v>
      </c>
      <c r="E22" s="33">
        <v>12952</v>
      </c>
    </row>
    <row r="23" spans="1:5" x14ac:dyDescent="0.25">
      <c r="A23" s="34" t="s">
        <v>11</v>
      </c>
      <c r="B23" s="16">
        <v>9</v>
      </c>
      <c r="C23" s="16">
        <v>118</v>
      </c>
      <c r="D23" s="16">
        <v>131</v>
      </c>
      <c r="E23" s="17">
        <v>258</v>
      </c>
    </row>
    <row r="24" spans="1:5" x14ac:dyDescent="0.25">
      <c r="A24" s="35" t="s">
        <v>23</v>
      </c>
      <c r="B24" s="19">
        <v>9</v>
      </c>
      <c r="C24" s="19">
        <v>118</v>
      </c>
      <c r="D24" s="19">
        <v>131</v>
      </c>
      <c r="E24" s="20">
        <v>258</v>
      </c>
    </row>
    <row r="25" spans="1:5" x14ac:dyDescent="0.25">
      <c r="A25" s="34" t="s">
        <v>16</v>
      </c>
      <c r="B25" s="16">
        <v>12</v>
      </c>
      <c r="C25" s="16">
        <v>572</v>
      </c>
      <c r="D25" s="16">
        <v>709</v>
      </c>
      <c r="E25" s="17">
        <v>1293</v>
      </c>
    </row>
    <row r="26" spans="1:5" x14ac:dyDescent="0.25">
      <c r="A26" s="35" t="s">
        <v>24</v>
      </c>
      <c r="B26" s="19">
        <v>5</v>
      </c>
      <c r="C26" s="19">
        <v>48</v>
      </c>
      <c r="D26" s="19">
        <v>138</v>
      </c>
      <c r="E26" s="20">
        <v>191</v>
      </c>
    </row>
    <row r="27" spans="1:5" x14ac:dyDescent="0.25">
      <c r="A27" s="35" t="s">
        <v>25</v>
      </c>
      <c r="B27" s="19">
        <v>7</v>
      </c>
      <c r="C27" s="19">
        <v>524</v>
      </c>
      <c r="D27" s="19">
        <v>571</v>
      </c>
      <c r="E27" s="20">
        <v>1102</v>
      </c>
    </row>
    <row r="28" spans="1:5" x14ac:dyDescent="0.25">
      <c r="A28" s="34" t="s">
        <v>19</v>
      </c>
      <c r="B28" s="16">
        <v>1407</v>
      </c>
      <c r="C28" s="16">
        <v>1522</v>
      </c>
      <c r="D28" s="16">
        <v>5343</v>
      </c>
      <c r="E28" s="17">
        <v>8272</v>
      </c>
    </row>
    <row r="29" spans="1:5" x14ac:dyDescent="0.25">
      <c r="A29" s="34" t="s">
        <v>20</v>
      </c>
      <c r="B29" s="16">
        <v>231</v>
      </c>
      <c r="C29" s="16">
        <v>670</v>
      </c>
      <c r="D29" s="16">
        <v>2228</v>
      </c>
      <c r="E29" s="17">
        <v>3129</v>
      </c>
    </row>
    <row r="30" spans="1:5" x14ac:dyDescent="0.25">
      <c r="A30" s="35" t="s">
        <v>24</v>
      </c>
      <c r="B30" s="19">
        <v>87</v>
      </c>
      <c r="C30" s="19">
        <v>438</v>
      </c>
      <c r="D30" s="19">
        <v>1699</v>
      </c>
      <c r="E30" s="20">
        <v>2224</v>
      </c>
    </row>
    <row r="31" spans="1:5" x14ac:dyDescent="0.25">
      <c r="A31" s="35" t="s">
        <v>25</v>
      </c>
      <c r="B31" s="19">
        <v>144</v>
      </c>
      <c r="C31" s="19">
        <v>221</v>
      </c>
      <c r="D31" s="19">
        <v>529</v>
      </c>
      <c r="E31" s="20">
        <v>894</v>
      </c>
    </row>
    <row r="32" spans="1:5" ht="15.75" thickBot="1" x14ac:dyDescent="0.3">
      <c r="A32" s="36" t="s">
        <v>23</v>
      </c>
      <c r="B32" s="37"/>
      <c r="C32" s="37">
        <v>11</v>
      </c>
      <c r="D32" s="37"/>
      <c r="E32" s="38">
        <v>11</v>
      </c>
    </row>
    <row r="33" spans="1:5" x14ac:dyDescent="0.25">
      <c r="A33" s="21" t="s">
        <v>21</v>
      </c>
      <c r="B33" s="22">
        <f>+B28/B22</f>
        <v>0.84810126582278478</v>
      </c>
      <c r="C33" s="22">
        <f t="shared" ref="C33:E33" si="2">+C28/C22</f>
        <v>0.5281054823039556</v>
      </c>
      <c r="D33" s="22">
        <f t="shared" si="2"/>
        <v>0.63523956723338482</v>
      </c>
      <c r="E33" s="23">
        <f t="shared" si="2"/>
        <v>0.63866584311303276</v>
      </c>
    </row>
    <row r="34" spans="1:5" ht="15.75" thickBot="1" x14ac:dyDescent="0.3">
      <c r="A34" s="24" t="s">
        <v>7</v>
      </c>
      <c r="B34" s="25">
        <f>+B28/(B22-B30-B26)</f>
        <v>0.89789406509253356</v>
      </c>
      <c r="C34" s="25">
        <f t="shared" ref="C34:E34" si="3">+C28/(C22-C30-C26)</f>
        <v>0.63522537562604342</v>
      </c>
      <c r="D34" s="25">
        <f t="shared" si="3"/>
        <v>0.81274718588378458</v>
      </c>
      <c r="E34" s="26">
        <f t="shared" si="3"/>
        <v>0.78504318117111127</v>
      </c>
    </row>
    <row r="35" spans="1:5" ht="15.75" thickBot="1" x14ac:dyDescent="0.3"/>
    <row r="36" spans="1:5" x14ac:dyDescent="0.25">
      <c r="A36" s="28" t="s">
        <v>3</v>
      </c>
      <c r="B36" s="29" t="s">
        <v>22</v>
      </c>
      <c r="C36" s="29" t="s">
        <v>4</v>
      </c>
      <c r="D36" s="29" t="s">
        <v>5</v>
      </c>
      <c r="E36" s="30" t="s">
        <v>6</v>
      </c>
    </row>
    <row r="37" spans="1:5" x14ac:dyDescent="0.25">
      <c r="A37" s="31" t="s">
        <v>17</v>
      </c>
      <c r="B37" s="32">
        <v>123</v>
      </c>
      <c r="C37" s="32">
        <v>1074</v>
      </c>
      <c r="D37" s="32">
        <v>1515</v>
      </c>
      <c r="E37" s="33">
        <v>2712</v>
      </c>
    </row>
    <row r="38" spans="1:5" x14ac:dyDescent="0.25">
      <c r="A38" s="34" t="s">
        <v>11</v>
      </c>
      <c r="B38" s="16">
        <v>25</v>
      </c>
      <c r="C38" s="16">
        <v>129</v>
      </c>
      <c r="D38" s="16">
        <v>298</v>
      </c>
      <c r="E38" s="17">
        <v>452</v>
      </c>
    </row>
    <row r="39" spans="1:5" x14ac:dyDescent="0.25">
      <c r="A39" s="35" t="s">
        <v>12</v>
      </c>
      <c r="B39" s="19">
        <v>18</v>
      </c>
      <c r="C39" s="19">
        <v>107</v>
      </c>
      <c r="D39" s="19">
        <v>237</v>
      </c>
      <c r="E39" s="20">
        <v>362</v>
      </c>
    </row>
    <row r="40" spans="1:5" x14ac:dyDescent="0.25">
      <c r="A40" s="35" t="s">
        <v>14</v>
      </c>
      <c r="B40" s="19">
        <v>7</v>
      </c>
      <c r="C40" s="19">
        <v>22</v>
      </c>
      <c r="D40" s="19">
        <v>61</v>
      </c>
      <c r="E40" s="20">
        <v>90</v>
      </c>
    </row>
    <row r="41" spans="1:5" x14ac:dyDescent="0.25">
      <c r="A41" s="34" t="s">
        <v>16</v>
      </c>
      <c r="B41" s="16">
        <v>54</v>
      </c>
      <c r="C41" s="16">
        <v>149</v>
      </c>
      <c r="D41" s="16">
        <v>479</v>
      </c>
      <c r="E41" s="17">
        <v>682</v>
      </c>
    </row>
    <row r="42" spans="1:5" x14ac:dyDescent="0.25">
      <c r="A42" s="35" t="s">
        <v>12</v>
      </c>
      <c r="B42" s="19">
        <v>54</v>
      </c>
      <c r="C42" s="19">
        <v>133</v>
      </c>
      <c r="D42" s="19">
        <v>459</v>
      </c>
      <c r="E42" s="20">
        <v>646</v>
      </c>
    </row>
    <row r="43" spans="1:5" x14ac:dyDescent="0.25">
      <c r="A43" s="35" t="s">
        <v>14</v>
      </c>
      <c r="B43" s="19"/>
      <c r="C43" s="19">
        <v>16</v>
      </c>
      <c r="D43" s="19">
        <v>20</v>
      </c>
      <c r="E43" s="20">
        <v>36</v>
      </c>
    </row>
    <row r="44" spans="1:5" x14ac:dyDescent="0.25">
      <c r="A44" s="34" t="s">
        <v>19</v>
      </c>
      <c r="B44" s="16">
        <v>40</v>
      </c>
      <c r="C44" s="16">
        <v>336</v>
      </c>
      <c r="D44" s="16">
        <v>378</v>
      </c>
      <c r="E44" s="17">
        <v>754</v>
      </c>
    </row>
    <row r="45" spans="1:5" x14ac:dyDescent="0.25">
      <c r="A45" s="34" t="s">
        <v>20</v>
      </c>
      <c r="B45" s="16">
        <v>4</v>
      </c>
      <c r="C45" s="16">
        <v>460</v>
      </c>
      <c r="D45" s="16">
        <v>360</v>
      </c>
      <c r="E45" s="17">
        <v>824</v>
      </c>
    </row>
    <row r="46" spans="1:5" x14ac:dyDescent="0.25">
      <c r="A46" s="35" t="s">
        <v>12</v>
      </c>
      <c r="B46" s="19">
        <v>3</v>
      </c>
      <c r="C46" s="19">
        <v>445</v>
      </c>
      <c r="D46" s="19">
        <v>347</v>
      </c>
      <c r="E46" s="20">
        <v>795</v>
      </c>
    </row>
    <row r="47" spans="1:5" ht="15.75" thickBot="1" x14ac:dyDescent="0.3">
      <c r="A47" s="36" t="s">
        <v>14</v>
      </c>
      <c r="B47" s="37">
        <v>1</v>
      </c>
      <c r="C47" s="37">
        <v>15</v>
      </c>
      <c r="D47" s="37">
        <v>13</v>
      </c>
      <c r="E47" s="38">
        <v>29</v>
      </c>
    </row>
    <row r="48" spans="1:5" x14ac:dyDescent="0.25">
      <c r="A48" s="21" t="s">
        <v>21</v>
      </c>
      <c r="B48" s="22">
        <f>+B44/B37</f>
        <v>0.32520325203252032</v>
      </c>
      <c r="C48" s="22">
        <f t="shared" ref="C48:E48" si="4">+C44/C37</f>
        <v>0.31284916201117319</v>
      </c>
      <c r="D48" s="22">
        <f t="shared" si="4"/>
        <v>0.2495049504950495</v>
      </c>
      <c r="E48" s="23">
        <f t="shared" si="4"/>
        <v>0.278023598820059</v>
      </c>
    </row>
    <row r="49" spans="1:5" ht="15.75" thickBot="1" x14ac:dyDescent="0.3">
      <c r="A49" s="24" t="s">
        <v>7</v>
      </c>
      <c r="B49" s="25">
        <f>+B44/(B37-B39-B42-B46)</f>
        <v>0.83333333333333337</v>
      </c>
      <c r="C49" s="25">
        <f t="shared" ref="C49:E49" si="5">+C44/(C37-C39-C42-C46)</f>
        <v>0.86375321336760924</v>
      </c>
      <c r="D49" s="25">
        <f t="shared" si="5"/>
        <v>0.80084745762711862</v>
      </c>
      <c r="E49" s="26">
        <f t="shared" si="5"/>
        <v>0.82948294829482949</v>
      </c>
    </row>
    <row r="50" spans="1:5" ht="15.75" thickBot="1" x14ac:dyDescent="0.3"/>
    <row r="51" spans="1:5" x14ac:dyDescent="0.25">
      <c r="A51" s="28" t="s">
        <v>3</v>
      </c>
      <c r="B51" s="29" t="s">
        <v>22</v>
      </c>
      <c r="C51" s="29" t="s">
        <v>4</v>
      </c>
      <c r="D51" s="29" t="s">
        <v>5</v>
      </c>
      <c r="E51" s="30" t="s">
        <v>6</v>
      </c>
    </row>
    <row r="52" spans="1:5" x14ac:dyDescent="0.25">
      <c r="A52" s="31" t="s">
        <v>9</v>
      </c>
      <c r="B52" s="32">
        <v>920</v>
      </c>
      <c r="C52" s="32">
        <v>168</v>
      </c>
      <c r="D52" s="32">
        <v>126</v>
      </c>
      <c r="E52" s="33">
        <v>1214</v>
      </c>
    </row>
    <row r="53" spans="1:5" x14ac:dyDescent="0.25">
      <c r="A53" s="34" t="s">
        <v>11</v>
      </c>
      <c r="B53" s="16">
        <v>53</v>
      </c>
      <c r="C53" s="16">
        <v>3</v>
      </c>
      <c r="D53" s="16">
        <v>1</v>
      </c>
      <c r="E53" s="17">
        <v>57</v>
      </c>
    </row>
    <row r="54" spans="1:5" x14ac:dyDescent="0.25">
      <c r="A54" s="35" t="s">
        <v>12</v>
      </c>
      <c r="B54" s="19">
        <v>2</v>
      </c>
      <c r="C54" s="19"/>
      <c r="D54" s="19"/>
      <c r="E54" s="20">
        <v>2</v>
      </c>
    </row>
    <row r="55" spans="1:5" x14ac:dyDescent="0.25">
      <c r="A55" s="35" t="s">
        <v>14</v>
      </c>
      <c r="B55" s="19">
        <v>1</v>
      </c>
      <c r="C55" s="19"/>
      <c r="D55" s="19"/>
      <c r="E55" s="20">
        <v>1</v>
      </c>
    </row>
    <row r="56" spans="1:5" x14ac:dyDescent="0.25">
      <c r="A56" s="35" t="s">
        <v>23</v>
      </c>
      <c r="B56" s="19">
        <v>50</v>
      </c>
      <c r="C56" s="19">
        <v>3</v>
      </c>
      <c r="D56" s="19">
        <v>1</v>
      </c>
      <c r="E56" s="20">
        <v>54</v>
      </c>
    </row>
    <row r="57" spans="1:5" x14ac:dyDescent="0.25">
      <c r="A57" s="39" t="s">
        <v>16</v>
      </c>
      <c r="B57" s="16">
        <v>19</v>
      </c>
      <c r="C57" s="16">
        <v>11</v>
      </c>
      <c r="D57" s="16">
        <v>7</v>
      </c>
      <c r="E57" s="17">
        <v>37</v>
      </c>
    </row>
    <row r="58" spans="1:5" x14ac:dyDescent="0.25">
      <c r="A58" s="35" t="s">
        <v>23</v>
      </c>
      <c r="B58" s="19">
        <v>19</v>
      </c>
      <c r="C58" s="19">
        <v>11</v>
      </c>
      <c r="D58" s="19">
        <v>7</v>
      </c>
      <c r="E58" s="20">
        <v>37</v>
      </c>
    </row>
    <row r="59" spans="1:5" x14ac:dyDescent="0.25">
      <c r="A59" s="34" t="s">
        <v>19</v>
      </c>
      <c r="B59" s="16">
        <v>800</v>
      </c>
      <c r="C59" s="16">
        <v>124</v>
      </c>
      <c r="D59" s="16">
        <v>109</v>
      </c>
      <c r="E59" s="17">
        <v>1033</v>
      </c>
    </row>
    <row r="60" spans="1:5" x14ac:dyDescent="0.25">
      <c r="A60" s="34" t="s">
        <v>20</v>
      </c>
      <c r="B60" s="16">
        <v>48</v>
      </c>
      <c r="C60" s="16">
        <v>30</v>
      </c>
      <c r="D60" s="16">
        <v>9</v>
      </c>
      <c r="E60" s="17">
        <v>87</v>
      </c>
    </row>
    <row r="61" spans="1:5" x14ac:dyDescent="0.25">
      <c r="A61" s="35" t="s">
        <v>12</v>
      </c>
      <c r="B61" s="19">
        <v>19</v>
      </c>
      <c r="C61" s="19">
        <v>17</v>
      </c>
      <c r="D61" s="19">
        <v>7</v>
      </c>
      <c r="E61" s="20">
        <v>43</v>
      </c>
    </row>
    <row r="62" spans="1:5" ht="15.75" thickBot="1" x14ac:dyDescent="0.3">
      <c r="A62" s="36" t="s">
        <v>14</v>
      </c>
      <c r="B62" s="37">
        <v>29</v>
      </c>
      <c r="C62" s="37">
        <v>13</v>
      </c>
      <c r="D62" s="37">
        <v>2</v>
      </c>
      <c r="E62" s="38">
        <v>44</v>
      </c>
    </row>
    <row r="63" spans="1:5" x14ac:dyDescent="0.25">
      <c r="A63" s="21" t="s">
        <v>21</v>
      </c>
      <c r="B63" s="22">
        <f>+B59/B52</f>
        <v>0.86956521739130432</v>
      </c>
      <c r="C63" s="22">
        <f t="shared" ref="C63:E63" si="6">+C59/C52</f>
        <v>0.73809523809523814</v>
      </c>
      <c r="D63" s="22">
        <f t="shared" si="6"/>
        <v>0.86507936507936511</v>
      </c>
      <c r="E63" s="23">
        <f t="shared" si="6"/>
        <v>0.85090609555189456</v>
      </c>
    </row>
    <row r="64" spans="1:5" ht="15.75" thickBot="1" x14ac:dyDescent="0.3">
      <c r="A64" s="24" t="s">
        <v>7</v>
      </c>
      <c r="B64" s="25">
        <f>+B59/(B52-B54-B61)</f>
        <v>0.88987764182424911</v>
      </c>
      <c r="C64" s="25">
        <f t="shared" ref="C64:E64" si="7">+C59/(C52-C54-C61)</f>
        <v>0.82119205298013243</v>
      </c>
      <c r="D64" s="25">
        <f t="shared" si="7"/>
        <v>0.91596638655462181</v>
      </c>
      <c r="E64" s="26">
        <f t="shared" si="7"/>
        <v>0.88366124893070996</v>
      </c>
    </row>
    <row r="65" spans="1:4" ht="15.75" thickBot="1" x14ac:dyDescent="0.3"/>
    <row r="66" spans="1:4" x14ac:dyDescent="0.25">
      <c r="A66" s="28" t="s">
        <v>3</v>
      </c>
      <c r="B66" s="29" t="s">
        <v>4</v>
      </c>
      <c r="C66" s="29" t="s">
        <v>5</v>
      </c>
      <c r="D66" s="30" t="s">
        <v>6</v>
      </c>
    </row>
    <row r="67" spans="1:4" x14ac:dyDescent="0.25">
      <c r="A67" s="31" t="s">
        <v>10</v>
      </c>
      <c r="B67" s="32">
        <v>4131</v>
      </c>
      <c r="C67" s="32">
        <v>305</v>
      </c>
      <c r="D67" s="33">
        <v>4436</v>
      </c>
    </row>
    <row r="68" spans="1:4" x14ac:dyDescent="0.25">
      <c r="A68" s="15" t="s">
        <v>11</v>
      </c>
      <c r="B68" s="16">
        <v>200</v>
      </c>
      <c r="C68" s="16">
        <v>6</v>
      </c>
      <c r="D68" s="17">
        <v>206</v>
      </c>
    </row>
    <row r="69" spans="1:4" x14ac:dyDescent="0.25">
      <c r="A69" s="18" t="s">
        <v>12</v>
      </c>
      <c r="B69" s="19">
        <v>151</v>
      </c>
      <c r="C69" s="19">
        <v>3</v>
      </c>
      <c r="D69" s="20">
        <v>154</v>
      </c>
    </row>
    <row r="70" spans="1:4" x14ac:dyDescent="0.25">
      <c r="A70" s="18" t="s">
        <v>14</v>
      </c>
      <c r="B70" s="19">
        <v>48</v>
      </c>
      <c r="C70" s="19">
        <v>2</v>
      </c>
      <c r="D70" s="20">
        <v>50</v>
      </c>
    </row>
    <row r="71" spans="1:4" x14ac:dyDescent="0.25">
      <c r="A71" s="18" t="s">
        <v>23</v>
      </c>
      <c r="B71" s="19">
        <v>1</v>
      </c>
      <c r="C71" s="19">
        <v>1</v>
      </c>
      <c r="D71" s="20">
        <v>2</v>
      </c>
    </row>
    <row r="72" spans="1:4" x14ac:dyDescent="0.25">
      <c r="A72" s="15" t="s">
        <v>16</v>
      </c>
      <c r="B72" s="16">
        <v>151</v>
      </c>
      <c r="C72" s="16">
        <v>8</v>
      </c>
      <c r="D72" s="17">
        <v>159</v>
      </c>
    </row>
    <row r="73" spans="1:4" x14ac:dyDescent="0.25">
      <c r="A73" s="18" t="s">
        <v>12</v>
      </c>
      <c r="B73" s="19">
        <v>93</v>
      </c>
      <c r="C73" s="19">
        <v>8</v>
      </c>
      <c r="D73" s="20">
        <v>101</v>
      </c>
    </row>
    <row r="74" spans="1:4" x14ac:dyDescent="0.25">
      <c r="A74" s="18" t="s">
        <v>14</v>
      </c>
      <c r="B74" s="19">
        <v>58</v>
      </c>
      <c r="C74" s="19"/>
      <c r="D74" s="20">
        <v>58</v>
      </c>
    </row>
    <row r="75" spans="1:4" x14ac:dyDescent="0.25">
      <c r="A75" s="15" t="s">
        <v>19</v>
      </c>
      <c r="B75" s="16">
        <v>2639</v>
      </c>
      <c r="C75" s="16">
        <v>178</v>
      </c>
      <c r="D75" s="17">
        <v>2817</v>
      </c>
    </row>
    <row r="76" spans="1:4" x14ac:dyDescent="0.25">
      <c r="A76" s="15" t="s">
        <v>20</v>
      </c>
      <c r="B76" s="16">
        <v>1141</v>
      </c>
      <c r="C76" s="16">
        <v>113</v>
      </c>
      <c r="D76" s="17">
        <v>1254</v>
      </c>
    </row>
    <row r="77" spans="1:4" x14ac:dyDescent="0.25">
      <c r="A77" s="18" t="s">
        <v>12</v>
      </c>
      <c r="B77" s="19">
        <v>920</v>
      </c>
      <c r="C77" s="19">
        <v>99</v>
      </c>
      <c r="D77" s="20">
        <v>1019</v>
      </c>
    </row>
    <row r="78" spans="1:4" ht="15.75" thickBot="1" x14ac:dyDescent="0.3">
      <c r="A78" s="40" t="s">
        <v>14</v>
      </c>
      <c r="B78" s="37">
        <v>221</v>
      </c>
      <c r="C78" s="37">
        <v>14</v>
      </c>
      <c r="D78" s="38">
        <v>235</v>
      </c>
    </row>
    <row r="79" spans="1:4" x14ac:dyDescent="0.25">
      <c r="A79" s="21" t="s">
        <v>21</v>
      </c>
      <c r="B79" s="22">
        <f>+B75/B67</f>
        <v>0.6388283708545146</v>
      </c>
      <c r="C79" s="22">
        <f t="shared" ref="C79:D79" si="8">+C75/C67</f>
        <v>0.58360655737704914</v>
      </c>
      <c r="D79" s="23">
        <f t="shared" si="8"/>
        <v>0.63503155996393146</v>
      </c>
    </row>
    <row r="80" spans="1:4" ht="15.75" thickBot="1" x14ac:dyDescent="0.3">
      <c r="A80" s="24" t="s">
        <v>7</v>
      </c>
      <c r="B80" s="25">
        <f>+B75/(B67-B77-B73-B69)</f>
        <v>0.88945062352544657</v>
      </c>
      <c r="C80" s="25">
        <f t="shared" ref="C80:D80" si="9">+C75/(C67-C77-C73-C69)</f>
        <v>0.9128205128205128</v>
      </c>
      <c r="D80" s="26">
        <f t="shared" si="9"/>
        <v>0.89089184060721061</v>
      </c>
    </row>
    <row r="81" spans="1:3" ht="15.75" thickBot="1" x14ac:dyDescent="0.3"/>
    <row r="82" spans="1:3" x14ac:dyDescent="0.25">
      <c r="A82" s="28" t="s">
        <v>3</v>
      </c>
      <c r="B82" s="29" t="s">
        <v>4</v>
      </c>
      <c r="C82" s="30" t="s">
        <v>6</v>
      </c>
    </row>
    <row r="83" spans="1:3" x14ac:dyDescent="0.25">
      <c r="A83" s="31" t="s">
        <v>15</v>
      </c>
      <c r="B83" s="32">
        <v>2277</v>
      </c>
      <c r="C83" s="33">
        <v>2277</v>
      </c>
    </row>
    <row r="84" spans="1:3" x14ac:dyDescent="0.25">
      <c r="A84" s="15" t="s">
        <v>11</v>
      </c>
      <c r="B84" s="16">
        <v>152</v>
      </c>
      <c r="C84" s="17">
        <v>152</v>
      </c>
    </row>
    <row r="85" spans="1:3" x14ac:dyDescent="0.25">
      <c r="A85" s="18" t="s">
        <v>12</v>
      </c>
      <c r="B85" s="19">
        <v>126</v>
      </c>
      <c r="C85" s="20">
        <v>126</v>
      </c>
    </row>
    <row r="86" spans="1:3" x14ac:dyDescent="0.25">
      <c r="A86" s="18" t="s">
        <v>14</v>
      </c>
      <c r="B86" s="19">
        <v>26</v>
      </c>
      <c r="C86" s="20">
        <v>26</v>
      </c>
    </row>
    <row r="87" spans="1:3" x14ac:dyDescent="0.25">
      <c r="A87" s="15" t="s">
        <v>16</v>
      </c>
      <c r="B87" s="16">
        <v>79</v>
      </c>
      <c r="C87" s="17">
        <v>79</v>
      </c>
    </row>
    <row r="88" spans="1:3" x14ac:dyDescent="0.25">
      <c r="A88" s="18" t="s">
        <v>12</v>
      </c>
      <c r="B88" s="19">
        <v>26</v>
      </c>
      <c r="C88" s="20">
        <v>26</v>
      </c>
    </row>
    <row r="89" spans="1:3" x14ac:dyDescent="0.25">
      <c r="A89" s="18" t="s">
        <v>14</v>
      </c>
      <c r="B89" s="19">
        <v>53</v>
      </c>
      <c r="C89" s="20">
        <v>53</v>
      </c>
    </row>
    <row r="90" spans="1:3" x14ac:dyDescent="0.25">
      <c r="A90" s="15" t="s">
        <v>19</v>
      </c>
      <c r="B90" s="16">
        <v>1315</v>
      </c>
      <c r="C90" s="17">
        <v>1315</v>
      </c>
    </row>
    <row r="91" spans="1:3" x14ac:dyDescent="0.25">
      <c r="A91" s="15" t="s">
        <v>20</v>
      </c>
      <c r="B91" s="16">
        <v>731</v>
      </c>
      <c r="C91" s="17">
        <v>731</v>
      </c>
    </row>
    <row r="92" spans="1:3" x14ac:dyDescent="0.25">
      <c r="A92" s="18" t="s">
        <v>12</v>
      </c>
      <c r="B92" s="19">
        <v>594</v>
      </c>
      <c r="C92" s="20">
        <v>594</v>
      </c>
    </row>
    <row r="93" spans="1:3" ht="15.75" thickBot="1" x14ac:dyDescent="0.3">
      <c r="A93" s="40" t="s">
        <v>14</v>
      </c>
      <c r="B93" s="37">
        <v>137</v>
      </c>
      <c r="C93" s="38">
        <v>137</v>
      </c>
    </row>
    <row r="94" spans="1:3" x14ac:dyDescent="0.25">
      <c r="A94" s="21" t="s">
        <v>21</v>
      </c>
      <c r="B94" s="22">
        <f>+B90/B83</f>
        <v>0.5775142731664471</v>
      </c>
      <c r="C94" s="23">
        <f>+C90/C83</f>
        <v>0.5775142731664471</v>
      </c>
    </row>
    <row r="95" spans="1:3" ht="15.75" thickBot="1" x14ac:dyDescent="0.3">
      <c r="A95" s="24" t="s">
        <v>7</v>
      </c>
      <c r="B95" s="25">
        <f>+B90/(B83-B85-B88-B92)</f>
        <v>0.85891574134552584</v>
      </c>
      <c r="C95" s="26">
        <f>+C90/(C83-C85-C88-C92)</f>
        <v>0.85891574134552584</v>
      </c>
    </row>
    <row r="96" spans="1:3" ht="15.75" thickBot="1" x14ac:dyDescent="0.3"/>
    <row r="97" spans="1:3" x14ac:dyDescent="0.25">
      <c r="A97" s="28" t="s">
        <v>3</v>
      </c>
      <c r="B97" s="29" t="s">
        <v>4</v>
      </c>
      <c r="C97" s="30" t="s">
        <v>6</v>
      </c>
    </row>
    <row r="98" spans="1:3" x14ac:dyDescent="0.25">
      <c r="A98" s="31" t="s">
        <v>18</v>
      </c>
      <c r="B98" s="32">
        <v>1792</v>
      </c>
      <c r="C98" s="33">
        <v>1792</v>
      </c>
    </row>
    <row r="99" spans="1:3" x14ac:dyDescent="0.25">
      <c r="A99" s="15" t="s">
        <v>11</v>
      </c>
      <c r="B99" s="16">
        <v>17</v>
      </c>
      <c r="C99" s="17">
        <v>17</v>
      </c>
    </row>
    <row r="100" spans="1:3" x14ac:dyDescent="0.25">
      <c r="A100" s="18" t="s">
        <v>23</v>
      </c>
      <c r="B100" s="19">
        <v>17</v>
      </c>
      <c r="C100" s="20">
        <v>17</v>
      </c>
    </row>
    <row r="101" spans="1:3" x14ac:dyDescent="0.25">
      <c r="A101" s="15" t="s">
        <v>16</v>
      </c>
      <c r="B101" s="16">
        <v>166</v>
      </c>
      <c r="C101" s="17">
        <v>166</v>
      </c>
    </row>
    <row r="102" spans="1:3" x14ac:dyDescent="0.25">
      <c r="A102" s="18" t="s">
        <v>24</v>
      </c>
      <c r="B102" s="19">
        <v>34</v>
      </c>
      <c r="C102" s="20">
        <v>34</v>
      </c>
    </row>
    <row r="103" spans="1:3" x14ac:dyDescent="0.25">
      <c r="A103" s="18" t="s">
        <v>25</v>
      </c>
      <c r="B103" s="19">
        <v>132</v>
      </c>
      <c r="C103" s="20">
        <v>132</v>
      </c>
    </row>
    <row r="104" spans="1:3" x14ac:dyDescent="0.25">
      <c r="A104" s="15" t="s">
        <v>19</v>
      </c>
      <c r="B104" s="16">
        <v>965</v>
      </c>
      <c r="C104" s="17">
        <v>965</v>
      </c>
    </row>
    <row r="105" spans="1:3" x14ac:dyDescent="0.25">
      <c r="A105" s="15" t="s">
        <v>20</v>
      </c>
      <c r="B105" s="16">
        <v>644</v>
      </c>
      <c r="C105" s="17">
        <v>644</v>
      </c>
    </row>
    <row r="106" spans="1:3" x14ac:dyDescent="0.25">
      <c r="A106" s="18" t="s">
        <v>24</v>
      </c>
      <c r="B106" s="19">
        <v>442</v>
      </c>
      <c r="C106" s="20">
        <v>442</v>
      </c>
    </row>
    <row r="107" spans="1:3" ht="15.75" thickBot="1" x14ac:dyDescent="0.3">
      <c r="A107" s="40" t="s">
        <v>25</v>
      </c>
      <c r="B107" s="37">
        <v>202</v>
      </c>
      <c r="C107" s="38">
        <v>202</v>
      </c>
    </row>
    <row r="108" spans="1:3" x14ac:dyDescent="0.25">
      <c r="A108" s="21" t="s">
        <v>21</v>
      </c>
      <c r="B108" s="22">
        <f>+B104/B98</f>
        <v>0.5385044642857143</v>
      </c>
      <c r="C108" s="23">
        <f>+C104/C98</f>
        <v>0.5385044642857143</v>
      </c>
    </row>
    <row r="109" spans="1:3" ht="15.75" thickBot="1" x14ac:dyDescent="0.3">
      <c r="A109" s="24" t="s">
        <v>7</v>
      </c>
      <c r="B109" s="25">
        <f>+B104/(B98-B102-B106)</f>
        <v>0.73328267477203646</v>
      </c>
      <c r="C109" s="26">
        <f>+C104/(C98-C102-C106)</f>
        <v>0.73328267477203646</v>
      </c>
    </row>
  </sheetData>
  <mergeCells count="3">
    <mergeCell ref="A1:E1"/>
    <mergeCell ref="A3:E3"/>
    <mergeCell ref="A4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2019</Filtro>
    <Orden xmlns="8cf1b8fd-72df-4c21-8306-a5f720778edf">109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F7909953-630B-4837-A399-92A0F5FC491B}"/>
</file>

<file path=customXml/itemProps2.xml><?xml version="1.0" encoding="utf-8"?>
<ds:datastoreItem xmlns:ds="http://schemas.openxmlformats.org/officeDocument/2006/customXml" ds:itemID="{BBA01285-8C44-4ABF-854C-FAD727412C5C}"/>
</file>

<file path=customXml/itemProps3.xml><?xml version="1.0" encoding="utf-8"?>
<ds:datastoreItem xmlns:ds="http://schemas.openxmlformats.org/officeDocument/2006/customXml" ds:itemID="{9D81F511-52BA-469F-B76F-6E5D24CB92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OCTUBRE 2019</dc:title>
  <dc:creator>Jesika Alejandra Soto Rodriguez</dc:creator>
  <cp:lastModifiedBy>Jesika Alejandra Soto Rodriguez</cp:lastModifiedBy>
  <dcterms:created xsi:type="dcterms:W3CDTF">2020-03-02T15:20:02Z</dcterms:created>
  <dcterms:modified xsi:type="dcterms:W3CDTF">2020-03-02T15:20:47Z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